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Z:\05-ΓΙΑ ΤΗΝ ΙΣΤΟΣΕΛΙΔΑ\ΕΚΛΟΓΕΣ 2016\"/>
    </mc:Choice>
  </mc:AlternateContent>
  <bookViews>
    <workbookView xWindow="0" yWindow="0" windowWidth="25200" windowHeight="11985" tabRatio="887" firstSheet="1" activeTab="1"/>
  </bookViews>
  <sheets>
    <sheet name="ΣΥΝΔΥΑΣΜΟΙ" sheetId="18" state="hidden" r:id="rId1"/>
    <sheet name="ΣΥΝΟΛΟ" sheetId="39" r:id="rId2"/>
  </sheets>
  <calcPr calcId="152511"/>
</workbook>
</file>

<file path=xl/calcChain.xml><?xml version="1.0" encoding="utf-8"?>
<calcChain xmlns="http://schemas.openxmlformats.org/spreadsheetml/2006/main">
  <c r="A26" i="39" l="1"/>
  <c r="A25" i="39"/>
  <c r="A24" i="39"/>
  <c r="A23" i="39"/>
  <c r="A22" i="39"/>
  <c r="A21" i="39"/>
  <c r="A20" i="39"/>
  <c r="A19" i="39"/>
  <c r="A18" i="39"/>
  <c r="A17" i="39"/>
  <c r="A16" i="39"/>
  <c r="A15" i="39"/>
  <c r="A14" i="39"/>
  <c r="J24" i="39"/>
  <c r="F8" i="39"/>
  <c r="F5" i="39"/>
  <c r="A13" i="39"/>
  <c r="J26" i="39"/>
  <c r="J25" i="39"/>
  <c r="J23" i="39"/>
  <c r="J22" i="39"/>
  <c r="J21" i="39"/>
  <c r="J20" i="39"/>
  <c r="J19" i="39"/>
  <c r="J18" i="39"/>
  <c r="J17" i="39"/>
  <c r="J16" i="39"/>
  <c r="J15" i="39"/>
  <c r="J14" i="39"/>
  <c r="J13" i="39"/>
  <c r="I28" i="39"/>
  <c r="I27" i="39" s="1"/>
  <c r="J6" i="39"/>
  <c r="J28" i="39" l="1"/>
</calcChain>
</file>

<file path=xl/sharedStrings.xml><?xml version="1.0" encoding="utf-8"?>
<sst xmlns="http://schemas.openxmlformats.org/spreadsheetml/2006/main" count="30" uniqueCount="30">
  <si>
    <t>ΟΝΟΜΑΤΑ ΣΥΝΔΥΑΣΜΩΝ</t>
  </si>
  <si>
    <t xml:space="preserve">ΕΛΑΒΑΝ ΚΑΤΑ ΣΥΝΔΥΑΣΜΟ </t>
  </si>
  <si>
    <t>ΨΗΦΟΙ</t>
  </si>
  <si>
    <t xml:space="preserve">Παρακαλούμε τα αποτελέσματα των εκλογών να σταλούν σύμφωνα με το έντυπο στην Κ.Υ. </t>
  </si>
  <si>
    <t>ΕΓΓΕΓΡΑΜΕΝΟΙ :</t>
  </si>
  <si>
    <t>ΨΗΦΙΣΑΝ :</t>
  </si>
  <si>
    <t>ΕΓΚΥΡΑ :</t>
  </si>
  <si>
    <t>ΑΚΥΡΑ :</t>
  </si>
  <si>
    <t>ΑΠΟΧΗ :</t>
  </si>
  <si>
    <t>(%)</t>
  </si>
  <si>
    <t>ΣΥΝΟΛΟ :</t>
  </si>
  <si>
    <r>
      <t xml:space="preserve">του  Υπ.Π.Ε.Θ. στο e-mail </t>
    </r>
    <r>
      <rPr>
        <b/>
        <u/>
        <sz val="10"/>
        <rFont val="Arial Greek"/>
        <charset val="161"/>
      </rPr>
      <t>dppe@minedu.gov.gr</t>
    </r>
    <r>
      <rPr>
        <b/>
        <sz val="10"/>
        <rFont val="Arial Greek"/>
        <family val="2"/>
        <charset val="161"/>
      </rPr>
      <t xml:space="preserve"> στις 2 και 3-11-2016</t>
    </r>
  </si>
  <si>
    <t>ΑΓΩΝΙΣΤΙΚΕΣ ΠΑΡΕΜΒΑΣΕΙΣ ΣΥΣΠΕΙΡΩΣΕΙΣ ΚΙΝΗΣΕΙΣ
για την ανατροπή της πολιτικής ΚΥΒΕΡΝΗΣΗΣ - Ε.Ε. - Δ.Ν.Τ.</t>
  </si>
  <si>
    <t>αγωνιστική ριζοσπαστική ΕΝΟΤΗΤΑ</t>
  </si>
  <si>
    <t>Αγωνιστική Συσπείρωση Εκπαιδευτικών
το ψηφοδέλτιο που στηρίζει το Π.Α.ΜΕ</t>
  </si>
  <si>
    <t>Δ.Α.Κ.Ε. ΚΑΘΗΓΗΤΩΝ Δ.Ε.
Δημοκρατική Ανεξάρτητη Κίνηση Εκπαιδευτικών 
Δευτεροβάθμιας Εκπαίδευσης</t>
  </si>
  <si>
    <t>ΟΛΟΙ ΜΑΖΙ
ΑΝΕΞΑΡΤΗΤΕΣ ΕΝΩΤΙΚΕΣ ΚΙΝΗΣΕΙΣ</t>
  </si>
  <si>
    <t>ΠΡΟΟΔΕΥΤΙΚΗ ΕΝΟΤΗΤΑ ΚΑΘΗΓΗΤΩΝ
(Π.Ε.Κ. Δ.Ε.)</t>
  </si>
  <si>
    <t>ΣΥΝΕΡΓΑΖΟΜΕΝΕΣ ΕΚΠΑΙΔΕΥΤΙΚΕΣ ΚΙΝΗΣΕΙΣ
(ΣΥΝΕΚ)</t>
  </si>
  <si>
    <t>Ανεξάρτητη Κίνηση για την Διαφάνεια και Αξιοκρατία στην Παιδεία
Ανεξάρτητος Μεμονωμένος Υποψήφιος</t>
  </si>
  <si>
    <t>ΠΡΟΤΑΣΗ για ΕΝΙΑΙΟ ΨΗΦΟΔΕΛΤΙΟ
Μεμονωμένος Υποψήφιος</t>
  </si>
  <si>
    <t>Ανεξάρτητος Μεμονωμένος Υποψήφιος
(Φωτόπουλος Κωνσταντίνος)</t>
  </si>
  <si>
    <t>Μεμονωμένος Υποψήφιος
(Ζυγούρας Στέργιος)</t>
  </si>
  <si>
    <t>Μεμονωμένος Υποψήφιος
(Ηλιάδης Άγγελος)</t>
  </si>
  <si>
    <t>Μεμονωμένος Υποψήφιος
(Τσακάλης Ηλίας)</t>
  </si>
  <si>
    <t>ΕΚΛΟΓΕΣ ΑΙΡΕΤΩΝ ΓΙΑ ΤΟ ΚΥΣΔΕ (2016)</t>
  </si>
  <si>
    <t>Δ/ΝΣΗ Δ.Ε.</t>
  </si>
  <si>
    <t>ΑΠΟΤΕΛΕΣΜΑΤΑ ΚΥΣΔΕ 2016 
ΔΙΕΥΘΥΝΣΗ ΕΚΠΑΙΔΕΥΣΗΣ :</t>
  </si>
  <si>
    <t>ΧΡΙΣΤΙΑΝΙΚΗ ΕΝΑΛΛΑΚΤΙΚΗ ΚΙΝΗΣΗ ΕΚΠΑΙΔΕΥΤΙΚΩΝ ΔΕΥΤΕΡΟΒΑΘΜΙΑΣ ΕΚΠΑΙΔΕΥΣΗΣ 
(Χ.Ε.Κ. - Δ.Ε.)</t>
  </si>
  <si>
    <t>ΧΙΟΥ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</si>
</sst>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Greek"/>
      <charset val="161"/>
    </font>
    <font>
      <sz val="11"/>
      <color indexed="8"/>
      <name val="Calibri"/>
      <family val="2"/>
      <charset val="161"/>
    </font>
    <font>
      <b/>
      <sz val="10"/>
      <name val="Arial Greek"/>
      <charset val="161"/>
    </font>
    <font>
      <sz val="10"/>
      <name val="Arial Greek"/>
      <charset val="161"/>
    </font>
    <font>
      <sz val="8"/>
      <name val="Arial Greek"/>
      <charset val="161"/>
    </font>
    <font>
      <b/>
      <sz val="12"/>
      <name val="Arial Greek"/>
      <charset val="161"/>
    </font>
    <font>
      <b/>
      <sz val="12"/>
      <name val="Times New Roman"/>
      <family val="1"/>
      <charset val="161"/>
    </font>
    <font>
      <sz val="10"/>
      <name val="Arial"/>
      <family val="2"/>
      <charset val="161"/>
    </font>
    <font>
      <b/>
      <sz val="16"/>
      <name val="Arial Greek"/>
      <charset val="161"/>
    </font>
    <font>
      <b/>
      <u/>
      <sz val="11"/>
      <name val="Arial Greek"/>
      <family val="2"/>
      <charset val="161"/>
    </font>
    <font>
      <b/>
      <sz val="10"/>
      <name val="Arial Greek"/>
      <family val="2"/>
      <charset val="161"/>
    </font>
    <font>
      <b/>
      <sz val="14"/>
      <name val="Arial Greek"/>
      <charset val="161"/>
    </font>
    <font>
      <sz val="14"/>
      <name val="Arial Greek"/>
      <charset val="161"/>
    </font>
    <font>
      <u/>
      <sz val="16"/>
      <name val="Arial Greek"/>
      <charset val="161"/>
    </font>
    <font>
      <b/>
      <u/>
      <sz val="10"/>
      <name val="Arial Greek"/>
      <charset val="161"/>
    </font>
    <font>
      <b/>
      <sz val="12"/>
      <name val="Arial Greek"/>
      <family val="2"/>
      <charset val="161"/>
    </font>
    <font>
      <b/>
      <sz val="16"/>
      <color indexed="10"/>
      <name val="Arial Greek"/>
      <charset val="161"/>
    </font>
    <font>
      <b/>
      <sz val="12"/>
      <color indexed="10"/>
      <name val="Arial Greek"/>
      <charset val="161"/>
    </font>
    <font>
      <b/>
      <sz val="16"/>
      <color rgb="FFFF0000"/>
      <name val="Arial Greek"/>
      <charset val="161"/>
    </font>
    <font>
      <sz val="10"/>
      <name val="Arial Greek"/>
      <family val="2"/>
      <charset val="161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1" fillId="0" borderId="0"/>
    <xf numFmtId="0" fontId="21" fillId="0" borderId="0"/>
  </cellStyleXfs>
  <cellXfs count="38">
    <xf numFmtId="0" fontId="0" fillId="0" borderId="0" xfId="0"/>
    <xf numFmtId="0" fontId="0" fillId="0" borderId="0" xfId="0" applyBorder="1" applyProtection="1"/>
    <xf numFmtId="0" fontId="0" fillId="0" borderId="0" xfId="0" applyProtection="1"/>
    <xf numFmtId="0" fontId="3" fillId="0" borderId="1" xfId="0" applyFont="1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8" fillId="0" borderId="0" xfId="0" applyFont="1" applyBorder="1" applyProtection="1"/>
    <xf numFmtId="0" fontId="5" fillId="0" borderId="0" xfId="0" applyFont="1" applyBorder="1" applyAlignment="1" applyProtection="1">
      <alignment horizontal="center"/>
    </xf>
    <xf numFmtId="0" fontId="3" fillId="0" borderId="0" xfId="0" applyFont="1" applyProtection="1"/>
    <xf numFmtId="0" fontId="8" fillId="0" borderId="2" xfId="0" applyFont="1" applyBorder="1" applyProtection="1"/>
    <xf numFmtId="0" fontId="9" fillId="0" borderId="2" xfId="0" applyFont="1" applyBorder="1" applyProtection="1"/>
    <xf numFmtId="0" fontId="8" fillId="0" borderId="0" xfId="0" applyFont="1" applyProtection="1"/>
    <xf numFmtId="0" fontId="8" fillId="0" borderId="2" xfId="0" applyFont="1" applyBorder="1" applyAlignment="1" applyProtection="1">
      <alignment vertical="center"/>
    </xf>
    <xf numFmtId="0" fontId="11" fillId="0" borderId="1" xfId="0" applyFont="1" applyBorder="1" applyAlignment="1" applyProtection="1">
      <alignment horizontal="right" vertical="center"/>
    </xf>
    <xf numFmtId="10" fontId="5" fillId="0" borderId="1" xfId="0" applyNumberFormat="1" applyFont="1" applyBorder="1" applyAlignment="1" applyProtection="1">
      <alignment horizontal="right"/>
    </xf>
    <xf numFmtId="10" fontId="5" fillId="0" borderId="1" xfId="0" applyNumberFormat="1" applyFont="1" applyBorder="1" applyAlignment="1" applyProtection="1">
      <alignment horizontal="right" vertical="center"/>
    </xf>
    <xf numFmtId="0" fontId="16" fillId="0" borderId="0" xfId="0" applyFont="1" applyBorder="1" applyProtection="1"/>
    <xf numFmtId="0" fontId="17" fillId="0" borderId="0" xfId="0" applyFont="1" applyBorder="1" applyProtection="1"/>
    <xf numFmtId="0" fontId="11" fillId="2" borderId="1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 applyProtection="1">
      <alignment horizontal="right"/>
      <protection locked="0"/>
    </xf>
    <xf numFmtId="0" fontId="15" fillId="2" borderId="1" xfId="0" applyFont="1" applyFill="1" applyBorder="1" applyAlignment="1" applyProtection="1">
      <alignment horizontal="right" vertical="center"/>
      <protection locked="0"/>
    </xf>
    <xf numFmtId="0" fontId="18" fillId="0" borderId="0" xfId="0" applyFont="1" applyBorder="1" applyProtection="1"/>
    <xf numFmtId="0" fontId="18" fillId="0" borderId="2" xfId="0" applyFont="1" applyBorder="1" applyAlignment="1" applyProtection="1">
      <alignment vertic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8" fillId="2" borderId="0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right"/>
    </xf>
    <xf numFmtId="0" fontId="12" fillId="0" borderId="0" xfId="0" applyFont="1" applyBorder="1" applyAlignment="1" applyProtection="1">
      <alignment horizontal="left"/>
    </xf>
    <xf numFmtId="0" fontId="13" fillId="0" borderId="0" xfId="0" applyFont="1" applyBorder="1" applyAlignment="1" applyProtection="1">
      <alignment horizontal="center"/>
    </xf>
    <xf numFmtId="0" fontId="6" fillId="0" borderId="3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4" xfId="0" applyFont="1" applyBorder="1" applyAlignment="1" applyProtection="1">
      <alignment horizontal="left" vertical="center" wrapText="1"/>
    </xf>
    <xf numFmtId="0" fontId="10" fillId="0" borderId="0" xfId="0" applyFont="1" applyAlignment="1" applyProtection="1">
      <alignment horizontal="left"/>
    </xf>
    <xf numFmtId="0" fontId="10" fillId="0" borderId="0" xfId="0" applyFont="1" applyAlignment="1" applyProtection="1">
      <alignment horizontal="center"/>
    </xf>
    <xf numFmtId="0" fontId="11" fillId="0" borderId="3" xfId="0" applyFont="1" applyBorder="1" applyAlignment="1" applyProtection="1">
      <alignment horizontal="right"/>
    </xf>
    <xf numFmtId="0" fontId="11" fillId="0" borderId="2" xfId="0" applyFont="1" applyBorder="1" applyAlignment="1" applyProtection="1">
      <alignment horizontal="right"/>
    </xf>
    <xf numFmtId="0" fontId="11" fillId="0" borderId="4" xfId="0" applyFont="1" applyBorder="1" applyAlignment="1" applyProtection="1">
      <alignment horizontal="right"/>
    </xf>
  </cellXfs>
  <cellStyles count="24">
    <cellStyle name="Normal" xfId="0" builtinId="0"/>
    <cellStyle name="Normal 15" xfId="1"/>
    <cellStyle name="Normal 19" xfId="2"/>
    <cellStyle name="Normal 2" xfId="21"/>
    <cellStyle name="Normal 21" xfId="3"/>
    <cellStyle name="Normal 23" xfId="4"/>
    <cellStyle name="Normal 25" xfId="5"/>
    <cellStyle name="Normal 30" xfId="6"/>
    <cellStyle name="Normal 34" xfId="7"/>
    <cellStyle name="Normal 36" xfId="8"/>
    <cellStyle name="Normal 39" xfId="9"/>
    <cellStyle name="Normal 47" xfId="10"/>
    <cellStyle name="Normal 49" xfId="11"/>
    <cellStyle name="Normal 5" xfId="12"/>
    <cellStyle name="Normal 62" xfId="13"/>
    <cellStyle name="Normal 67" xfId="14"/>
    <cellStyle name="Normal 68" xfId="15"/>
    <cellStyle name="Normal 7" xfId="16"/>
    <cellStyle name="Normal 70" xfId="17"/>
    <cellStyle name="Normal 74" xfId="18"/>
    <cellStyle name="Normal 8" xfId="19"/>
    <cellStyle name="Βασικό_Φύλλο1" xfId="22"/>
    <cellStyle name="Κανονικό 2" xfId="20"/>
    <cellStyle name="Κανονικό 3" xfId="2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B10" sqref="B10"/>
    </sheetView>
  </sheetViews>
  <sheetFormatPr defaultRowHeight="12.75" x14ac:dyDescent="0.2"/>
  <cols>
    <col min="1" max="1" width="3.85546875" customWidth="1"/>
    <col min="2" max="2" width="98.85546875" bestFit="1" customWidth="1"/>
  </cols>
  <sheetData>
    <row r="1" spans="1:2" ht="25.5" x14ac:dyDescent="0.2">
      <c r="B1" s="23" t="s">
        <v>27</v>
      </c>
    </row>
    <row r="2" spans="1:2" x14ac:dyDescent="0.2">
      <c r="A2" s="24" t="s">
        <v>0</v>
      </c>
      <c r="B2" s="24"/>
    </row>
    <row r="3" spans="1:2" ht="25.5" x14ac:dyDescent="0.2">
      <c r="A3" s="3">
        <v>1</v>
      </c>
      <c r="B3" s="4" t="s">
        <v>12</v>
      </c>
    </row>
    <row r="4" spans="1:2" x14ac:dyDescent="0.2">
      <c r="A4" s="3">
        <v>2</v>
      </c>
      <c r="B4" s="5" t="s">
        <v>13</v>
      </c>
    </row>
    <row r="5" spans="1:2" ht="25.5" x14ac:dyDescent="0.2">
      <c r="A5" s="3">
        <v>3</v>
      </c>
      <c r="B5" s="4" t="s">
        <v>14</v>
      </c>
    </row>
    <row r="6" spans="1:2" ht="38.25" x14ac:dyDescent="0.2">
      <c r="A6" s="3">
        <v>4</v>
      </c>
      <c r="B6" s="4" t="s">
        <v>15</v>
      </c>
    </row>
    <row r="7" spans="1:2" ht="25.5" x14ac:dyDescent="0.2">
      <c r="A7" s="3">
        <v>5</v>
      </c>
      <c r="B7" s="4" t="s">
        <v>16</v>
      </c>
    </row>
    <row r="8" spans="1:2" ht="25.5" x14ac:dyDescent="0.2">
      <c r="A8" s="3">
        <v>6</v>
      </c>
      <c r="B8" s="4" t="s">
        <v>17</v>
      </c>
    </row>
    <row r="9" spans="1:2" ht="25.5" x14ac:dyDescent="0.2">
      <c r="A9" s="3">
        <v>7</v>
      </c>
      <c r="B9" s="4" t="s">
        <v>18</v>
      </c>
    </row>
    <row r="10" spans="1:2" ht="25.5" x14ac:dyDescent="0.2">
      <c r="A10" s="3">
        <v>8</v>
      </c>
      <c r="B10" s="4" t="s">
        <v>28</v>
      </c>
    </row>
    <row r="11" spans="1:2" ht="25.5" x14ac:dyDescent="0.2">
      <c r="A11" s="3">
        <v>9</v>
      </c>
      <c r="B11" s="4" t="s">
        <v>19</v>
      </c>
    </row>
    <row r="12" spans="1:2" ht="25.5" x14ac:dyDescent="0.2">
      <c r="A12" s="3">
        <v>10</v>
      </c>
      <c r="B12" s="4" t="s">
        <v>20</v>
      </c>
    </row>
    <row r="13" spans="1:2" ht="25.5" x14ac:dyDescent="0.2">
      <c r="A13" s="3">
        <v>11</v>
      </c>
      <c r="B13" s="4" t="s">
        <v>21</v>
      </c>
    </row>
    <row r="14" spans="1:2" ht="25.5" x14ac:dyDescent="0.2">
      <c r="A14" s="3">
        <v>12</v>
      </c>
      <c r="B14" s="4" t="s">
        <v>22</v>
      </c>
    </row>
    <row r="15" spans="1:2" ht="25.5" x14ac:dyDescent="0.2">
      <c r="A15" s="3">
        <v>13</v>
      </c>
      <c r="B15" s="4" t="s">
        <v>23</v>
      </c>
    </row>
    <row r="16" spans="1:2" ht="25.5" x14ac:dyDescent="0.2">
      <c r="A16" s="3">
        <v>14</v>
      </c>
      <c r="B16" s="4" t="s">
        <v>24</v>
      </c>
    </row>
  </sheetData>
  <sheetProtection password="8900" sheet="1" objects="1" scenarios="1"/>
  <mergeCells count="1">
    <mergeCell ref="A2:B2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topLeftCell="A11" workbookViewId="0">
      <selection activeCell="A21" sqref="A21:H21"/>
    </sheetView>
  </sheetViews>
  <sheetFormatPr defaultRowHeight="12.75" x14ac:dyDescent="0.2"/>
  <cols>
    <col min="1" max="1" width="8.7109375" style="2" customWidth="1"/>
    <col min="2" max="2" width="7.7109375" style="2" customWidth="1"/>
    <col min="3" max="3" width="8.7109375" style="2" customWidth="1"/>
    <col min="4" max="4" width="9.7109375" style="2" customWidth="1"/>
    <col min="5" max="7" width="7.7109375" style="2" customWidth="1"/>
    <col min="8" max="8" width="13.42578125" style="2" customWidth="1"/>
    <col min="9" max="9" width="9.7109375" style="2" customWidth="1"/>
    <col min="10" max="10" width="10.7109375" style="2" customWidth="1"/>
    <col min="11" max="11" width="8.7109375" style="2" customWidth="1"/>
    <col min="12" max="16384" width="9.140625" style="2"/>
  </cols>
  <sheetData>
    <row r="1" spans="1:10" ht="20.25" x14ac:dyDescent="0.3">
      <c r="A1" s="27" t="s">
        <v>26</v>
      </c>
      <c r="B1" s="27"/>
      <c r="C1" s="27"/>
      <c r="D1" s="25" t="s">
        <v>29</v>
      </c>
      <c r="E1" s="25"/>
      <c r="F1" s="25"/>
      <c r="G1" s="25"/>
      <c r="H1" s="25"/>
      <c r="I1" s="25"/>
      <c r="J1" s="25"/>
    </row>
    <row r="2" spans="1:10" ht="20.25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20.25" x14ac:dyDescent="0.3">
      <c r="A3" s="6"/>
      <c r="B3" s="26" t="s">
        <v>25</v>
      </c>
      <c r="C3" s="26"/>
      <c r="D3" s="26"/>
      <c r="E3" s="26"/>
      <c r="F3" s="26"/>
      <c r="G3" s="26"/>
      <c r="H3" s="26"/>
      <c r="I3" s="26"/>
      <c r="J3" s="26"/>
    </row>
    <row r="4" spans="1:10" ht="20.25" x14ac:dyDescent="0.3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ht="20.25" x14ac:dyDescent="0.3">
      <c r="A5" s="28" t="s">
        <v>4</v>
      </c>
      <c r="B5" s="28"/>
      <c r="C5" s="28"/>
      <c r="D5" s="18">
        <v>540</v>
      </c>
      <c r="E5" s="16"/>
      <c r="F5" s="21" t="str">
        <f>IF(D5&lt;D6,"Σφάλμα! Οι ΕΓΓΕΓΡΑΜΕΝΟΙ είναι λιγότεροι από όσους ΨΗΦΙΣΑΝ","")</f>
        <v/>
      </c>
      <c r="G5" s="6"/>
      <c r="H5" s="6"/>
      <c r="I5" s="6"/>
      <c r="J5" s="6"/>
    </row>
    <row r="6" spans="1:10" ht="20.25" x14ac:dyDescent="0.3">
      <c r="A6" s="28" t="s">
        <v>5</v>
      </c>
      <c r="B6" s="28"/>
      <c r="C6" s="28"/>
      <c r="D6" s="19">
        <v>478</v>
      </c>
      <c r="E6" s="16"/>
      <c r="F6" s="6"/>
      <c r="G6" s="6"/>
      <c r="H6" s="28" t="s">
        <v>8</v>
      </c>
      <c r="I6" s="28"/>
      <c r="J6" s="14">
        <f>(D5-D6)/D5</f>
        <v>0.11481481481481481</v>
      </c>
    </row>
    <row r="7" spans="1:10" ht="20.25" x14ac:dyDescent="0.3">
      <c r="A7" s="28" t="s">
        <v>6</v>
      </c>
      <c r="B7" s="28"/>
      <c r="C7" s="28"/>
      <c r="D7" s="19">
        <v>418</v>
      </c>
      <c r="E7" s="6"/>
      <c r="F7" s="6"/>
      <c r="G7" s="6"/>
      <c r="H7" s="6"/>
      <c r="I7" s="6"/>
      <c r="J7" s="6"/>
    </row>
    <row r="8" spans="1:10" ht="20.25" x14ac:dyDescent="0.3">
      <c r="A8" s="28" t="s">
        <v>7</v>
      </c>
      <c r="B8" s="28"/>
      <c r="C8" s="28"/>
      <c r="D8" s="19">
        <v>60</v>
      </c>
      <c r="E8" s="6"/>
      <c r="F8" s="21" t="str">
        <f>IF(D8+D7&lt;&gt;D6,"Σφάλμα! Το άθροισμα ΕΓΚΥΡΩΝ και ΑΚΥΡΩΝ δεν ισούται με τον αριθμό αυτών που ΨΗΦΙΣΑΝ","")</f>
        <v/>
      </c>
      <c r="G8" s="6"/>
      <c r="H8" s="6"/>
      <c r="I8" s="6"/>
      <c r="J8" s="6"/>
    </row>
    <row r="9" spans="1:10" ht="20.25" x14ac:dyDescent="0.3">
      <c r="A9" s="17"/>
      <c r="B9" s="6"/>
      <c r="C9" s="6"/>
      <c r="D9" s="6"/>
      <c r="E9" s="6"/>
      <c r="F9" s="6"/>
      <c r="G9" s="6"/>
      <c r="H9" s="6"/>
      <c r="I9" s="6"/>
      <c r="J9" s="6"/>
    </row>
    <row r="10" spans="1:10" ht="20.25" x14ac:dyDescent="0.3">
      <c r="A10" s="6"/>
      <c r="B10" s="29" t="s">
        <v>1</v>
      </c>
      <c r="C10" s="29"/>
      <c r="D10" s="29"/>
      <c r="E10" s="29"/>
      <c r="F10" s="29"/>
      <c r="G10" s="29"/>
      <c r="H10" s="29"/>
      <c r="I10" s="29"/>
      <c r="J10" s="6"/>
    </row>
    <row r="11" spans="1:10" ht="20.25" x14ac:dyDescent="0.3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 ht="20.25" x14ac:dyDescent="0.3">
      <c r="A12" s="6"/>
      <c r="B12" s="6"/>
      <c r="C12" s="6"/>
      <c r="D12" s="6"/>
      <c r="E12" s="6"/>
      <c r="F12" s="6"/>
      <c r="G12" s="6"/>
      <c r="H12" s="6"/>
      <c r="I12" s="7" t="s">
        <v>2</v>
      </c>
      <c r="J12" s="7" t="s">
        <v>9</v>
      </c>
    </row>
    <row r="13" spans="1:10" s="8" customFormat="1" ht="32.1" customHeight="1" x14ac:dyDescent="0.2">
      <c r="A13" s="30" t="str">
        <f>VLOOKUP(ROW(A13)-ROW(A$12),ΣΥΝΔΥΑΣΜΟΙ!A:B,2,0)</f>
        <v>ΑΓΩΝΙΣΤΙΚΕΣ ΠΑΡΕΜΒΑΣΕΙΣ ΣΥΣΠΕΙΡΩΣΕΙΣ ΚΙΝΗΣΕΙΣ
για την ανατροπή της πολιτικής ΚΥΒΕΡΝΗΣΗΣ - Ε.Ε. - Δ.Ν.Τ.</v>
      </c>
      <c r="B13" s="31"/>
      <c r="C13" s="31"/>
      <c r="D13" s="31"/>
      <c r="E13" s="31"/>
      <c r="F13" s="31"/>
      <c r="G13" s="31"/>
      <c r="H13" s="32"/>
      <c r="I13" s="20">
        <v>25</v>
      </c>
      <c r="J13" s="15">
        <f>I13/D$7</f>
        <v>5.9808612440191387E-2</v>
      </c>
    </row>
    <row r="14" spans="1:10" s="8" customFormat="1" ht="24.95" customHeight="1" x14ac:dyDescent="0.2">
      <c r="A14" s="30" t="str">
        <f>VLOOKUP(ROW(A14)-ROW(A$12),ΣΥΝΔΥΑΣΜΟΙ!A:B,2,0)</f>
        <v>αγωνιστική ριζοσπαστική ΕΝΟΤΗΤΑ</v>
      </c>
      <c r="B14" s="31"/>
      <c r="C14" s="31"/>
      <c r="D14" s="31"/>
      <c r="E14" s="31"/>
      <c r="F14" s="31"/>
      <c r="G14" s="31"/>
      <c r="H14" s="32"/>
      <c r="I14" s="20">
        <v>10</v>
      </c>
      <c r="J14" s="15">
        <f t="shared" ref="J14:J26" si="0">I14/D$7</f>
        <v>2.3923444976076555E-2</v>
      </c>
    </row>
    <row r="15" spans="1:10" s="8" customFormat="1" ht="32.1" customHeight="1" x14ac:dyDescent="0.2">
      <c r="A15" s="30" t="str">
        <f>VLOOKUP(ROW(A15)-ROW(A$12),ΣΥΝΔΥΑΣΜΟΙ!A:B,2,0)</f>
        <v>Αγωνιστική Συσπείρωση Εκπαιδευτικών
το ψηφοδέλτιο που στηρίζει το Π.Α.ΜΕ</v>
      </c>
      <c r="B15" s="31"/>
      <c r="C15" s="31"/>
      <c r="D15" s="31"/>
      <c r="E15" s="31"/>
      <c r="F15" s="31"/>
      <c r="G15" s="31"/>
      <c r="H15" s="32"/>
      <c r="I15" s="20">
        <v>58</v>
      </c>
      <c r="J15" s="15">
        <f t="shared" si="0"/>
        <v>0.13875598086124402</v>
      </c>
    </row>
    <row r="16" spans="1:10" s="8" customFormat="1" ht="48" customHeight="1" x14ac:dyDescent="0.2">
      <c r="A16" s="30" t="str">
        <f>VLOOKUP(ROW(A16)-ROW(A$12),ΣΥΝΔΥΑΣΜΟΙ!A:B,2,0)</f>
        <v>Δ.Α.Κ.Ε. ΚΑΘΗΓΗΤΩΝ Δ.Ε.
Δημοκρατική Ανεξάρτητη Κίνηση Εκπαιδευτικών 
Δευτεροβάθμιας Εκπαίδευσης</v>
      </c>
      <c r="B16" s="31"/>
      <c r="C16" s="31"/>
      <c r="D16" s="31"/>
      <c r="E16" s="31"/>
      <c r="F16" s="31"/>
      <c r="G16" s="31"/>
      <c r="H16" s="32"/>
      <c r="I16" s="20">
        <v>83</v>
      </c>
      <c r="J16" s="15">
        <f t="shared" si="0"/>
        <v>0.19856459330143542</v>
      </c>
    </row>
    <row r="17" spans="1:10" s="8" customFormat="1" ht="32.1" customHeight="1" x14ac:dyDescent="0.2">
      <c r="A17" s="30" t="str">
        <f>VLOOKUP(ROW(A17)-ROW(A$12),ΣΥΝΔΥΑΣΜΟΙ!A:B,2,0)</f>
        <v>ΟΛΟΙ ΜΑΖΙ
ΑΝΕΞΑΡΤΗΤΕΣ ΕΝΩΤΙΚΕΣ ΚΙΝΗΣΕΙΣ</v>
      </c>
      <c r="B17" s="31"/>
      <c r="C17" s="31"/>
      <c r="D17" s="31"/>
      <c r="E17" s="31"/>
      <c r="F17" s="31"/>
      <c r="G17" s="31"/>
      <c r="H17" s="32"/>
      <c r="I17" s="20">
        <v>21</v>
      </c>
      <c r="J17" s="15">
        <f t="shared" si="0"/>
        <v>5.0239234449760764E-2</v>
      </c>
    </row>
    <row r="18" spans="1:10" s="8" customFormat="1" ht="32.1" customHeight="1" x14ac:dyDescent="0.2">
      <c r="A18" s="30" t="str">
        <f>VLOOKUP(ROW(A18)-ROW(A$12),ΣΥΝΔΥΑΣΜΟΙ!A:B,2,0)</f>
        <v>ΠΡΟΟΔΕΥΤΙΚΗ ΕΝΟΤΗΤΑ ΚΑΘΗΓΗΤΩΝ
(Π.Ε.Κ. Δ.Ε.)</v>
      </c>
      <c r="B18" s="31"/>
      <c r="C18" s="31"/>
      <c r="D18" s="31"/>
      <c r="E18" s="31"/>
      <c r="F18" s="31"/>
      <c r="G18" s="31"/>
      <c r="H18" s="32"/>
      <c r="I18" s="20">
        <v>65</v>
      </c>
      <c r="J18" s="15">
        <f t="shared" si="0"/>
        <v>0.15550239234449761</v>
      </c>
    </row>
    <row r="19" spans="1:10" s="8" customFormat="1" ht="32.1" customHeight="1" x14ac:dyDescent="0.2">
      <c r="A19" s="30" t="str">
        <f>VLOOKUP(ROW(A19)-ROW(A$12),ΣΥΝΔΥΑΣΜΟΙ!A:B,2,0)</f>
        <v>ΣΥΝΕΡΓΑΖΟΜΕΝΕΣ ΕΚΠΑΙΔΕΥΤΙΚΕΣ ΚΙΝΗΣΕΙΣ
(ΣΥΝΕΚ)</v>
      </c>
      <c r="B19" s="31"/>
      <c r="C19" s="31"/>
      <c r="D19" s="31"/>
      <c r="E19" s="31"/>
      <c r="F19" s="31"/>
      <c r="G19" s="31"/>
      <c r="H19" s="32"/>
      <c r="I19" s="20">
        <v>116</v>
      </c>
      <c r="J19" s="15">
        <f t="shared" si="0"/>
        <v>0.27751196172248804</v>
      </c>
    </row>
    <row r="20" spans="1:10" s="8" customFormat="1" ht="48" customHeight="1" x14ac:dyDescent="0.2">
      <c r="A20" s="30" t="str">
        <f>VLOOKUP(ROW(A20)-ROW(A$12),ΣΥΝΔΥΑΣΜΟΙ!A:B,2,0)</f>
        <v>ΧΡΙΣΤΙΑΝΙΚΗ ΕΝΑΛΛΑΚΤΙΚΗ ΚΙΝΗΣΗ ΕΚΠΑΙΔΕΥΤΙΚΩΝ ΔΕΥΤΕΡΟΒΑΘΜΙΑΣ ΕΚΠΑΙΔΕΥΣΗΣ 
(Χ.Ε.Κ. - Δ.Ε.)</v>
      </c>
      <c r="B20" s="31"/>
      <c r="C20" s="31"/>
      <c r="D20" s="31"/>
      <c r="E20" s="31"/>
      <c r="F20" s="31"/>
      <c r="G20" s="31"/>
      <c r="H20" s="32"/>
      <c r="I20" s="20">
        <v>20</v>
      </c>
      <c r="J20" s="15">
        <f t="shared" si="0"/>
        <v>4.784688995215311E-2</v>
      </c>
    </row>
    <row r="21" spans="1:10" s="8" customFormat="1" ht="32.1" customHeight="1" x14ac:dyDescent="0.2">
      <c r="A21" s="30" t="str">
        <f>VLOOKUP(ROW(A21)-ROW(A$12),ΣΥΝΔΥΑΣΜΟΙ!A:B,2,0)</f>
        <v>Ανεξάρτητη Κίνηση για την Διαφάνεια και Αξιοκρατία στην Παιδεία
Ανεξάρτητος Μεμονωμένος Υποψήφιος</v>
      </c>
      <c r="B21" s="31"/>
      <c r="C21" s="31"/>
      <c r="D21" s="31"/>
      <c r="E21" s="31"/>
      <c r="F21" s="31"/>
      <c r="G21" s="31"/>
      <c r="H21" s="32"/>
      <c r="I21" s="20">
        <v>4</v>
      </c>
      <c r="J21" s="15">
        <f t="shared" si="0"/>
        <v>9.5693779904306216E-3</v>
      </c>
    </row>
    <row r="22" spans="1:10" s="8" customFormat="1" ht="32.1" customHeight="1" x14ac:dyDescent="0.2">
      <c r="A22" s="30" t="str">
        <f>VLOOKUP(ROW(A22)-ROW(A$12),ΣΥΝΔΥΑΣΜΟΙ!A:B,2,0)</f>
        <v>ΠΡΟΤΑΣΗ για ΕΝΙΑΙΟ ΨΗΦΟΔΕΛΤΙΟ
Μεμονωμένος Υποψήφιος</v>
      </c>
      <c r="B22" s="31"/>
      <c r="C22" s="31"/>
      <c r="D22" s="31"/>
      <c r="E22" s="31"/>
      <c r="F22" s="31"/>
      <c r="G22" s="31"/>
      <c r="H22" s="32"/>
      <c r="I22" s="20">
        <v>1</v>
      </c>
      <c r="J22" s="15">
        <f t="shared" si="0"/>
        <v>2.3923444976076554E-3</v>
      </c>
    </row>
    <row r="23" spans="1:10" s="8" customFormat="1" ht="32.1" customHeight="1" x14ac:dyDescent="0.2">
      <c r="A23" s="30" t="str">
        <f>VLOOKUP(ROW(A23)-ROW(A$12),ΣΥΝΔΥΑΣΜΟΙ!A:B,2,0)</f>
        <v>Ανεξάρτητος Μεμονωμένος Υποψήφιος
(Φωτόπουλος Κωνσταντίνος)</v>
      </c>
      <c r="B23" s="31"/>
      <c r="C23" s="31"/>
      <c r="D23" s="31"/>
      <c r="E23" s="31"/>
      <c r="F23" s="31"/>
      <c r="G23" s="31"/>
      <c r="H23" s="32"/>
      <c r="I23" s="20">
        <v>2</v>
      </c>
      <c r="J23" s="15">
        <f t="shared" si="0"/>
        <v>4.7846889952153108E-3</v>
      </c>
    </row>
    <row r="24" spans="1:10" s="8" customFormat="1" ht="32.1" customHeight="1" x14ac:dyDescent="0.2">
      <c r="A24" s="30" t="str">
        <f>VLOOKUP(ROW(A24)-ROW(A$12),ΣΥΝΔΥΑΣΜΟΙ!A:B,2,0)</f>
        <v>Μεμονωμένος Υποψήφιος
(Ζυγούρας Στέργιος)</v>
      </c>
      <c r="B24" s="31"/>
      <c r="C24" s="31"/>
      <c r="D24" s="31"/>
      <c r="E24" s="31"/>
      <c r="F24" s="31"/>
      <c r="G24" s="31"/>
      <c r="H24" s="32"/>
      <c r="I24" s="20">
        <v>5</v>
      </c>
      <c r="J24" s="15">
        <f t="shared" ref="J24" si="1">I24/D$7</f>
        <v>1.1961722488038277E-2</v>
      </c>
    </row>
    <row r="25" spans="1:10" s="8" customFormat="1" ht="32.1" customHeight="1" x14ac:dyDescent="0.2">
      <c r="A25" s="30" t="str">
        <f>VLOOKUP(ROW(A25)-ROW(A$12),ΣΥΝΔΥΑΣΜΟΙ!A:B,2,0)</f>
        <v>Μεμονωμένος Υποψήφιος
(Ηλιάδης Άγγελος)</v>
      </c>
      <c r="B25" s="31"/>
      <c r="C25" s="31"/>
      <c r="D25" s="31"/>
      <c r="E25" s="31"/>
      <c r="F25" s="31"/>
      <c r="G25" s="31"/>
      <c r="H25" s="32"/>
      <c r="I25" s="20">
        <v>7</v>
      </c>
      <c r="J25" s="15">
        <f t="shared" si="0"/>
        <v>1.6746411483253589E-2</v>
      </c>
    </row>
    <row r="26" spans="1:10" s="8" customFormat="1" ht="32.1" customHeight="1" x14ac:dyDescent="0.2">
      <c r="A26" s="30" t="str">
        <f>VLOOKUP(ROW(A26)-ROW(A$12),ΣΥΝΔΥΑΣΜΟΙ!A:B,2,0)</f>
        <v>Μεμονωμένος Υποψήφιος
(Τσακάλης Ηλίας)</v>
      </c>
      <c r="B26" s="31"/>
      <c r="C26" s="31"/>
      <c r="D26" s="31"/>
      <c r="E26" s="31"/>
      <c r="F26" s="31"/>
      <c r="G26" s="31"/>
      <c r="H26" s="32"/>
      <c r="I26" s="20">
        <v>1</v>
      </c>
      <c r="J26" s="15">
        <f t="shared" si="0"/>
        <v>2.3923444976076554E-3</v>
      </c>
    </row>
    <row r="27" spans="1:10" s="1" customFormat="1" ht="20.25" x14ac:dyDescent="0.3">
      <c r="A27" s="9"/>
      <c r="B27" s="10"/>
      <c r="C27" s="9"/>
      <c r="D27" s="9"/>
      <c r="E27" s="9"/>
      <c r="F27" s="9"/>
      <c r="G27" s="9"/>
      <c r="H27" s="9"/>
      <c r="I27" s="22" t="str">
        <f>IF(I28&lt;&gt;D7,"Σφάλμα! Το άθροισμα των ΨΗΦΩΝ δεν ισούται με τον αριθμό των ΕΓΚΥΡΩΝ ψηφοδελτίων","")</f>
        <v/>
      </c>
      <c r="J27" s="12"/>
    </row>
    <row r="28" spans="1:10" ht="18" x14ac:dyDescent="0.25">
      <c r="A28" s="35" t="s">
        <v>10</v>
      </c>
      <c r="B28" s="36"/>
      <c r="C28" s="36"/>
      <c r="D28" s="36"/>
      <c r="E28" s="36"/>
      <c r="F28" s="36"/>
      <c r="G28" s="36"/>
      <c r="H28" s="37"/>
      <c r="I28" s="13">
        <f>SUM(I13:I26)</f>
        <v>418</v>
      </c>
      <c r="J28" s="15">
        <f>I28/D7</f>
        <v>1</v>
      </c>
    </row>
    <row r="29" spans="1:10" ht="20.25" x14ac:dyDescent="0.3">
      <c r="A29" s="17"/>
      <c r="B29" s="11"/>
      <c r="C29" s="6"/>
      <c r="D29" s="6"/>
      <c r="E29" s="6"/>
      <c r="F29" s="6"/>
      <c r="G29" s="6"/>
      <c r="H29" s="6"/>
      <c r="I29" s="6"/>
      <c r="J29" s="6"/>
    </row>
    <row r="30" spans="1:10" x14ac:dyDescent="0.2">
      <c r="A30" s="34" t="s">
        <v>3</v>
      </c>
      <c r="B30" s="34"/>
      <c r="C30" s="34"/>
      <c r="D30" s="34"/>
      <c r="E30" s="34"/>
      <c r="F30" s="34"/>
      <c r="G30" s="34"/>
      <c r="H30" s="34"/>
      <c r="I30" s="34"/>
      <c r="J30" s="34"/>
    </row>
    <row r="31" spans="1:10" x14ac:dyDescent="0.2">
      <c r="A31" s="33" t="s">
        <v>11</v>
      </c>
      <c r="B31" s="33"/>
      <c r="C31" s="33"/>
      <c r="D31" s="33"/>
      <c r="E31" s="33"/>
      <c r="F31" s="33"/>
      <c r="G31" s="33"/>
      <c r="H31" s="33"/>
      <c r="I31" s="33"/>
      <c r="J31" s="33"/>
    </row>
  </sheetData>
  <sheetProtection password="8900" sheet="1" objects="1" scenarios="1"/>
  <mergeCells count="26">
    <mergeCell ref="A31:J31"/>
    <mergeCell ref="A14:H14"/>
    <mergeCell ref="A15:H15"/>
    <mergeCell ref="A16:H16"/>
    <mergeCell ref="A17:H17"/>
    <mergeCell ref="A18:H18"/>
    <mergeCell ref="A19:H19"/>
    <mergeCell ref="A20:H20"/>
    <mergeCell ref="A30:J30"/>
    <mergeCell ref="A21:H21"/>
    <mergeCell ref="A26:H26"/>
    <mergeCell ref="A28:H28"/>
    <mergeCell ref="A22:H22"/>
    <mergeCell ref="A23:H23"/>
    <mergeCell ref="A25:H25"/>
    <mergeCell ref="A24:H24"/>
    <mergeCell ref="A7:C7"/>
    <mergeCell ref="A8:C8"/>
    <mergeCell ref="H6:I6"/>
    <mergeCell ref="B10:I10"/>
    <mergeCell ref="A13:H13"/>
    <mergeCell ref="D1:J1"/>
    <mergeCell ref="B3:J3"/>
    <mergeCell ref="A1:C1"/>
    <mergeCell ref="A5:C5"/>
    <mergeCell ref="A6:C6"/>
  </mergeCells>
  <phoneticPr fontId="4" type="noConversion"/>
  <pageMargins left="0.75" right="0.75" top="1" bottom="1" header="0.5" footer="0.5"/>
  <pageSetup paperSize="9" scale="4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ΣΥΝΔΥΑΣΜΟΙ</vt:lpstr>
      <vt:lpstr>ΣΥΝΟΛΟ</vt:lpstr>
    </vt:vector>
  </TitlesOfParts>
  <Company>ΥΠ.Ε.Π.Θ.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Ε.Μ.Π.</dc:creator>
  <cp:lastModifiedBy>Γιώργος Παπαμιχαλάκης</cp:lastModifiedBy>
  <cp:lastPrinted>2016-11-02T16:03:42Z</cp:lastPrinted>
  <dcterms:created xsi:type="dcterms:W3CDTF">1998-10-29T10:44:03Z</dcterms:created>
  <dcterms:modified xsi:type="dcterms:W3CDTF">2016-11-03T11:04:27Z</dcterms:modified>
</cp:coreProperties>
</file>